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<sst xmlns="http://schemas.openxmlformats.org/spreadsheetml/2006/main" count="9" uniqueCount="9">
  <si>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study (ES)</t>
  </si>
  <si>
    <t>correlation</t>
  </si>
  <si>
    <t>N</t>
  </si>
  <si>
    <t>z</t>
  </si>
  <si>
    <t>w</t>
  </si>
  <si>
    <t>z*w</t>
  </si>
  <si>
    <t>mean=</t>
  </si>
  <si>
    <t>sq</t>
  </si>
  <si>
    <t>is Q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</si>
</sst>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2"/>
  <sheetViews>
    <sheetView tabSelected="1" workbookViewId="0" topLeftCell="A1">
      <selection activeCell="A1" sqref="A1"/>
    </sheetView>
  </sheetViews>
  <sheetFormatPr defaultColWidth="9.140625" defaultRowHeight="12.75"/>
  <cols>
    <col min="5" max="5" width="12.421875" style="0" bestFit="1" customWidth="1"/>
  </cols>
  <sheetData>
    <row r="2" spans="1:8" ht="12.7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H2" t="s">
        <v>7</v>
      </c>
    </row>
    <row r="4" spans="1:8" ht="12.75">
      <c r="A4">
        <v>1</v>
      </c>
      <c r="B4">
        <v>0.23</v>
      </c>
      <c r="C4">
        <v>200</v>
      </c>
      <c r="D4">
        <f>0.5*LN((1+B4)/(1-B4))</f>
        <v>0.2341894667593668</v>
      </c>
      <c r="E4">
        <f>C4-3</f>
        <v>197</v>
      </c>
      <c r="F4">
        <f>D4*E4</f>
        <v>46.13532495159526</v>
      </c>
      <c r="G4">
        <f>0.36871</f>
        <v>0.36871</v>
      </c>
      <c r="H4">
        <f>E4*(D4-G4)*(D4-G4)</f>
        <v>3.5648674510788263</v>
      </c>
    </row>
    <row r="5" spans="1:8" ht="12.75">
      <c r="A5">
        <v>2</v>
      </c>
      <c r="B5">
        <v>0.4</v>
      </c>
      <c r="C5">
        <v>50</v>
      </c>
      <c r="D5">
        <f>0.5*LN((1+B5)/(1-B5))</f>
        <v>0.42364893019360184</v>
      </c>
      <c r="E5">
        <f>C5-3</f>
        <v>47</v>
      </c>
      <c r="F5">
        <f>D5*E5</f>
        <v>19.911499719099286</v>
      </c>
      <c r="G5">
        <f>0.36871</f>
        <v>0.36871</v>
      </c>
      <c r="H5">
        <f>E5*(D5-G5)*(D5-G5)</f>
        <v>0.1418594443884205</v>
      </c>
    </row>
    <row r="6" spans="1:8" ht="12.75">
      <c r="A6">
        <v>3</v>
      </c>
      <c r="B6">
        <v>0.19</v>
      </c>
      <c r="C6">
        <v>180</v>
      </c>
      <c r="D6">
        <f>0.5*LN((1+B6)/(1-B6))</f>
        <v>0.19233716921954527</v>
      </c>
      <c r="E6">
        <f>C6-3</f>
        <v>177</v>
      </c>
      <c r="F6">
        <f>D6*E6</f>
        <v>34.04367895185951</v>
      </c>
      <c r="G6">
        <f>0.36871</f>
        <v>0.36871</v>
      </c>
      <c r="H6">
        <f>E6*(D6-G6)*(D6-G6)</f>
        <v>5.506005452439432</v>
      </c>
    </row>
    <row r="7" spans="1:8" ht="12.75">
      <c r="A7">
        <v>4</v>
      </c>
      <c r="B7">
        <v>0.55</v>
      </c>
      <c r="C7">
        <v>250</v>
      </c>
      <c r="D7">
        <f>0.5*LN((1+B7)/(1-B7))</f>
        <v>0.6183813135744636</v>
      </c>
      <c r="E7">
        <f>C7-3</f>
        <v>247</v>
      </c>
      <c r="F7">
        <f>D7*E7</f>
        <v>152.7401844528925</v>
      </c>
      <c r="G7">
        <f>0.36871</f>
        <v>0.36871</v>
      </c>
      <c r="H7">
        <f>E7*(D7-G7)*(D7-G7)</f>
        <v>15.396933911033537</v>
      </c>
    </row>
    <row r="8" spans="1:8" ht="12.75">
      <c r="A8">
        <v>5</v>
      </c>
      <c r="B8">
        <v>0.21</v>
      </c>
      <c r="C8">
        <v>45</v>
      </c>
      <c r="D8">
        <f>0.5*LN((1+B8)/(1-B8))</f>
        <v>0.21317134656485978</v>
      </c>
      <c r="E8">
        <f>C8-3</f>
        <v>42</v>
      </c>
      <c r="F8">
        <f>D8*E8</f>
        <v>8.95319655572411</v>
      </c>
      <c r="G8">
        <f>0.36871</f>
        <v>0.36871</v>
      </c>
      <c r="H8">
        <f>E8*(D8-G8)*(D8-G8)</f>
        <v>1.0160754539214993</v>
      </c>
    </row>
    <row r="9" spans="5:9" ht="12.75">
      <c r="E9">
        <f>SUM(E4:E8)</f>
        <v>710</v>
      </c>
      <c r="F9">
        <f>SUM(F4:F8)</f>
        <v>261.7838846311707</v>
      </c>
      <c r="G9">
        <f>0.36871</f>
        <v>0.36871</v>
      </c>
      <c r="H9">
        <f>SUM(H4:H8)</f>
        <v>25.625741712861714</v>
      </c>
      <c r="I9" t="s">
        <v>8</v>
      </c>
    </row>
    <row r="10" spans="5:6" ht="12.75">
      <c r="E10" t="s">
        <v>6</v>
      </c>
      <c r="F10">
        <f>F9/E9</f>
        <v>0.3687096966636207</v>
      </c>
    </row>
    <row r="12" ht="12.75">
      <c r="E12">
        <f>CHIDIST(25.63,4)</f>
        <v>3.7572241374317694E-05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South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pcd2121b</dc:creator>
  <cp:keywords/>
  <dc:description/>
  <cp:lastModifiedBy>pcd2121b</cp:lastModifiedBy>
  <dcterms:created xsi:type="dcterms:W3CDTF">2004-02-03T20:05:02Z</dcterms:created>
  <dcterms:modified xsi:type="dcterms:W3CDTF">2004-02-03T20:32:03Z</dcterms:modified>
  <cp:category/>
  <cp:version/>
  <cp:contentType/>
  <cp:contentStatus/>
</cp:coreProperties>
</file>